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Orcas Island/Times and Distances/"/>
    </mc:Choice>
  </mc:AlternateContent>
  <xr:revisionPtr revIDLastSave="223" documentId="8_{5BD0C191-4CD9-4DED-8065-97F5AAC04756}" xr6:coauthVersionLast="47" xr6:coauthVersionMax="47" xr10:uidLastSave="{09F3C9AB-FB62-4EAA-AAFF-B0BB28492B7B}"/>
  <bookViews>
    <workbookView xWindow="-98" yWindow="-98" windowWidth="20715" windowHeight="13155" xr2:uid="{74AE89CC-65EA-43E2-9E9D-13C356FD1A39}"/>
  </bookViews>
  <sheets>
    <sheet name="SPRINT ORCAS ISLAND" sheetId="2" r:id="rId1"/>
  </sheets>
  <definedNames>
    <definedName name="_xlnm.Print_Area" localSheetId="0">'SPRINT ORCAS ISLAND'!$A$4:$F$49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30" i="2"/>
  <c r="B29" i="2"/>
  <c r="C26" i="2"/>
  <c r="B26" i="2"/>
  <c r="D26" i="2" l="1"/>
  <c r="D12" i="2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E12" i="2"/>
  <c r="F12" i="2" s="1"/>
  <c r="E24" i="2"/>
  <c r="E23" i="2"/>
  <c r="E22" i="2"/>
  <c r="E21" i="2"/>
  <c r="E20" i="2"/>
  <c r="E19" i="2"/>
  <c r="E18" i="2"/>
  <c r="E17" i="2"/>
  <c r="E16" i="2"/>
  <c r="E15" i="2"/>
  <c r="E14" i="2"/>
  <c r="E13" i="2"/>
  <c r="F13" i="2" l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B28" i="2" l="1"/>
  <c r="C28" i="2" s="1"/>
</calcChain>
</file>

<file path=xl/sharedStrings.xml><?xml version="1.0" encoding="utf-8"?>
<sst xmlns="http://schemas.openxmlformats.org/spreadsheetml/2006/main" count="38" uniqueCount="36">
  <si>
    <t>in min/km</t>
  </si>
  <si>
    <t>in min/100m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</si>
  <si>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</si>
  <si>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</si>
  <si>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</si>
  <si>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</si>
  <si>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</si>
  <si>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</si>
  <si>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</si>
  <si>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</si>
  <si>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</si>
  <si>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</si>
  <si>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</si>
  <si>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</si>
  <si>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</si>
  <si>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</si>
  <si>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</si>
  <si>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</si>
  <si>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</si>
  <si>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</si>
  <si>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4.5 min/km = 4min 30s/km</t>
  </si>
  <si>
    <t>2.5 min/100m = 2min 30s/100m</t>
  </si>
  <si>
    <t>Run 1</t>
  </si>
  <si>
    <t>Swim 1</t>
  </si>
  <si>
    <t>Run 2</t>
  </si>
  <si>
    <t>Swim 2</t>
  </si>
  <si>
    <t>Run 3</t>
  </si>
  <si>
    <t>Swim 3</t>
  </si>
  <si>
    <t>Run 4</t>
  </si>
  <si>
    <t xml:space="preserve">Swim 4 </t>
  </si>
  <si>
    <t>Run 5</t>
  </si>
  <si>
    <t>Swim 5</t>
  </si>
  <si>
    <t>Run 6</t>
  </si>
  <si>
    <t>Swim 6</t>
  </si>
  <si>
    <t>Run 7</t>
  </si>
  <si>
    <t>Times &amp; Distances 
ÖTILLÖ Sprint  Orcas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</si>
</sst>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3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7"/>
      <name val="Trasandina Medium"/>
      <family val="3"/>
    </font>
    <font>
      <sz val="8"/>
      <color theme="4"/>
      <name val="Trasandina Regular"/>
      <family val="3"/>
    </font>
    <font>
      <sz val="16"/>
      <name val="Trasandina Black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3" fillId="3" borderId="6" xfId="1" applyNumberFormat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3" fontId="16" fillId="0" borderId="7" xfId="0" applyNumberFormat="1" applyFont="1" applyBorder="1" applyAlignment="1">
      <alignment horizontal="center" vertical="top"/>
    </xf>
    <xf numFmtId="3" fontId="17" fillId="0" borderId="7" xfId="0" applyNumberFormat="1" applyFont="1" applyBorder="1" applyAlignment="1">
      <alignment horizontal="center" vertical="top"/>
    </xf>
    <xf numFmtId="3" fontId="18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center" vertical="top"/>
    </xf>
    <xf numFmtId="0" fontId="14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top" wrapText="1"/>
    </xf>
    <xf numFmtId="3" fontId="21" fillId="3" borderId="3" xfId="0" applyNumberFormat="1" applyFont="1" applyFill="1" applyBorder="1" applyAlignment="1">
      <alignment horizontal="center" vertical="top" shrinkToFit="1"/>
    </xf>
    <xf numFmtId="3" fontId="12" fillId="5" borderId="2" xfId="0" applyNumberFormat="1" applyFont="1" applyFill="1" applyBorder="1" applyAlignment="1">
      <alignment horizontal="center" vertical="top" shrinkToFit="1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3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F07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103833</xdr:colOff>
      <xdr:row>3</xdr:row>
      <xdr:rowOff>152205</xdr:rowOff>
    </xdr:from>
    <xdr:to>
      <xdr:col>5</xdr:col>
      <xdr:colOff>877127</xdr:colOff>
      <xdr:row>3</xdr:row>
      <xdr:rowOff>515267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38033" y="333180"/>
          <a:ext cx="773294" cy="36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334672</xdr:colOff>
      <xdr:row>3</xdr:row>
      <xdr:rowOff>108671</xdr:rowOff>
    </xdr:from>
    <xdr:to>
      <xdr:col>2</xdr:col>
      <xdr:colOff>650296</xdr:colOff>
      <xdr:row>3</xdr:row>
      <xdr:rowOff>590548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0CA1B9BC-D361-DE80-BFE6-4E7255CDAB41}"/>
            </a:ext>
          </a:extLst>
        </xdr:cNvPr>
        <xdr:cNvSpPr/>
      </xdr:nvSpPr>
      <xdr:spPr>
        <a:xfrm>
          <a:off x="4352490" y="290512"/>
          <a:ext cx="315624" cy="481877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345046</xdr:colOff>
      <xdr:row>3</xdr:row>
      <xdr:rowOff>113433</xdr:rowOff>
    </xdr:from>
    <xdr:to>
      <xdr:col>4</xdr:col>
      <xdr:colOff>674956</xdr:colOff>
      <xdr:row>3</xdr:row>
      <xdr:rowOff>590548</xdr:rowOff>
    </xdr:to>
    <xdr:sp macro="" textlink="">
      <xdr:nvSpPr>
        <xdr:cNvPr id="8" name="Pfeil: nach unten 7">
          <a:extLst>
            <a:ext uri="{FF2B5EF4-FFF2-40B4-BE49-F238E27FC236}">
              <a16:creationId xmlns:a16="http://schemas.microsoft.com/office/drawing/2014/main" id="{66E61C33-A808-4BDE-B3AB-BAC0D8AD44D4}"/>
            </a:ext>
          </a:extLst>
        </xdr:cNvPr>
        <xdr:cNvSpPr/>
      </xdr:nvSpPr>
      <xdr:spPr>
        <a:xfrm>
          <a:off x="6302501" y="295274"/>
          <a:ext cx="329910" cy="477115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G49"/>
  <sheetViews>
    <sheetView tabSelected="1" zoomScaleNormal="100" zoomScaleSheetLayoutView="90" zoomScalePageLayoutView="87" workbookViewId="0">
      <selection activeCell="D31" sqref="D31"/>
    </sheetView>
  </sheetViews>
  <sheetFormatPr baseColWidth="10" defaultColWidth="8.53125" defaultRowHeight="13.15" x14ac:dyDescent="0.45"/>
  <cols>
    <col min="1" max="1" width="42.59765625" style="1" customWidth="1"/>
    <col min="2" max="6" width="13.59765625" style="1" customWidth="1"/>
    <col min="7" max="16384" width="8.53125" style="1"/>
  </cols>
  <sheetData>
    <row r="1" spans="1:6" ht="1.5" customHeight="1" x14ac:dyDescent="0.45"/>
    <row r="2" spans="1:6" ht="12.75" hidden="1" customHeight="1" x14ac:dyDescent="0.45"/>
    <row r="3" spans="1:6" ht="12.75" customHeight="1" x14ac:dyDescent="0.45"/>
    <row r="4" spans="1:6" ht="49.9" customHeight="1" x14ac:dyDescent="0.45">
      <c r="A4" s="38" t="s">
        <v>35</v>
      </c>
      <c r="B4" s="37"/>
      <c r="C4" s="2"/>
      <c r="D4" s="2"/>
      <c r="E4" s="2"/>
      <c r="F4" s="2"/>
    </row>
    <row r="5" spans="1:6" s="15" customFormat="1" ht="18" customHeight="1" x14ac:dyDescent="0.45">
      <c r="A5" s="42" t="s">
        <v>16</v>
      </c>
      <c r="B5" s="21" t="s">
        <v>17</v>
      </c>
      <c r="C5" s="47">
        <v>4.5</v>
      </c>
      <c r="D5" s="21" t="s">
        <v>18</v>
      </c>
      <c r="E5" s="49">
        <v>2.5</v>
      </c>
      <c r="F5" s="53" t="s">
        <v>19</v>
      </c>
    </row>
    <row r="6" spans="1:6" s="15" customFormat="1" ht="17.25" customHeight="1" x14ac:dyDescent="0.45">
      <c r="A6" s="43"/>
      <c r="B6" s="14" t="s">
        <v>0</v>
      </c>
      <c r="C6" s="48"/>
      <c r="D6" s="14" t="s">
        <v>1</v>
      </c>
      <c r="E6" s="50"/>
      <c r="F6" s="54"/>
    </row>
    <row r="7" spans="1:6" ht="15.75" customHeight="1" x14ac:dyDescent="0.45">
      <c r="A7" s="44"/>
      <c r="B7" s="51" t="s">
        <v>20</v>
      </c>
      <c r="C7" s="52"/>
      <c r="D7" s="51" t="s">
        <v>21</v>
      </c>
      <c r="E7" s="52"/>
      <c r="F7" s="55"/>
    </row>
    <row r="8" spans="1:6" ht="7.5" customHeight="1" x14ac:dyDescent="0.45">
      <c r="A8" s="16"/>
      <c r="B8" s="17"/>
      <c r="C8" s="18"/>
      <c r="D8" s="17"/>
      <c r="E8" s="19"/>
      <c r="F8" s="20"/>
    </row>
    <row r="9" spans="1:6" ht="15.75" customHeight="1" x14ac:dyDescent="0.45">
      <c r="A9" s="5" t="s">
        <v>2</v>
      </c>
      <c r="B9" s="3" t="s">
        <v>3</v>
      </c>
      <c r="C9" s="3" t="s">
        <v>4</v>
      </c>
      <c r="D9" s="3" t="s">
        <v>5</v>
      </c>
      <c r="E9" s="45" t="s">
        <v>6</v>
      </c>
      <c r="F9" s="46"/>
    </row>
    <row r="10" spans="1:6" ht="15.75" customHeight="1" x14ac:dyDescent="0.45">
      <c r="A10" s="6"/>
      <c r="B10" s="4" t="s">
        <v>7</v>
      </c>
      <c r="C10" s="4" t="s">
        <v>7</v>
      </c>
      <c r="D10" s="4" t="s">
        <v>7</v>
      </c>
      <c r="E10" s="4" t="s">
        <v>8</v>
      </c>
      <c r="F10" s="7" t="s">
        <v>9</v>
      </c>
    </row>
    <row r="11" spans="1:6" ht="15.75" customHeight="1" x14ac:dyDescent="0.45">
      <c r="A11" s="8" t="s">
        <v>10</v>
      </c>
      <c r="B11" s="9"/>
      <c r="C11" s="9"/>
      <c r="D11" s="10"/>
      <c r="E11" s="4"/>
      <c r="F11" s="11">
        <v>0.375</v>
      </c>
    </row>
    <row r="12" spans="1:6" ht="14.25" customHeight="1" x14ac:dyDescent="0.45">
      <c r="A12" s="39" t="s">
        <v>22</v>
      </c>
      <c r="B12" s="41">
        <v>1940</v>
      </c>
      <c r="C12" s="40"/>
      <c r="D12" s="22">
        <f>B12+C12</f>
        <v>1940</v>
      </c>
      <c r="E12" s="12">
        <f>ROUND(((B12/1000)*$C$5/1440)+(C12/100)*$E$5/1440,5)</f>
        <v>6.0600000000000003E-3</v>
      </c>
      <c r="F12" s="13">
        <f>F11+E12</f>
        <v>0.38106000000000001</v>
      </c>
    </row>
    <row r="13" spans="1:6" ht="14.25" customHeight="1" x14ac:dyDescent="0.45">
      <c r="A13" s="35" t="s">
        <v>23</v>
      </c>
      <c r="B13" s="41"/>
      <c r="C13" s="40">
        <v>250</v>
      </c>
      <c r="D13" s="22">
        <f>D12+B13+C13</f>
        <v>2190</v>
      </c>
      <c r="E13" s="12">
        <f t="shared" ref="E13:E24" si="0">ROUND(((B13/1000)*$C$5/1440)+(C13/100)*$E$5/1440,5)</f>
        <v>4.3400000000000001E-3</v>
      </c>
      <c r="F13" s="13">
        <f t="shared" ref="F13:F24" si="1">F12+E13</f>
        <v>0.38540000000000002</v>
      </c>
    </row>
    <row r="14" spans="1:6" ht="14.25" customHeight="1" x14ac:dyDescent="0.45">
      <c r="A14" s="36" t="s">
        <v>24</v>
      </c>
      <c r="B14" s="41">
        <v>7580</v>
      </c>
      <c r="C14" s="40"/>
      <c r="D14" s="22">
        <f t="shared" ref="D14:D24" si="2">D13+B14+C14</f>
        <v>9770</v>
      </c>
      <c r="E14" s="12">
        <f t="shared" si="0"/>
        <v>2.3689999999999999E-2</v>
      </c>
      <c r="F14" s="13">
        <f t="shared" si="1"/>
        <v>0.40909000000000001</v>
      </c>
    </row>
    <row r="15" spans="1:6" ht="14.25" customHeight="1" x14ac:dyDescent="0.45">
      <c r="A15" s="35" t="s">
        <v>25</v>
      </c>
      <c r="B15" s="41"/>
      <c r="C15" s="40">
        <v>50</v>
      </c>
      <c r="D15" s="22">
        <f t="shared" si="2"/>
        <v>9820</v>
      </c>
      <c r="E15" s="12">
        <f t="shared" si="0"/>
        <v>8.7000000000000001E-4</v>
      </c>
      <c r="F15" s="13">
        <f t="shared" si="1"/>
        <v>0.40995999999999999</v>
      </c>
    </row>
    <row r="16" spans="1:6" ht="14.25" customHeight="1" x14ac:dyDescent="0.45">
      <c r="A16" s="36" t="s">
        <v>26</v>
      </c>
      <c r="B16" s="41">
        <v>50</v>
      </c>
      <c r="C16" s="40"/>
      <c r="D16" s="22">
        <f t="shared" si="2"/>
        <v>9870</v>
      </c>
      <c r="E16" s="12">
        <f t="shared" si="0"/>
        <v>1.6000000000000001E-4</v>
      </c>
      <c r="F16" s="13">
        <f t="shared" si="1"/>
        <v>0.41011999999999998</v>
      </c>
    </row>
    <row r="17" spans="1:7" ht="14.25" customHeight="1" x14ac:dyDescent="0.45">
      <c r="A17" s="35" t="s">
        <v>27</v>
      </c>
      <c r="B17" s="41"/>
      <c r="C17" s="40">
        <v>480</v>
      </c>
      <c r="D17" s="22">
        <f t="shared" si="2"/>
        <v>10350</v>
      </c>
      <c r="E17" s="12">
        <f t="shared" si="0"/>
        <v>8.3300000000000006E-3</v>
      </c>
      <c r="F17" s="13">
        <f t="shared" si="1"/>
        <v>0.41844999999999999</v>
      </c>
    </row>
    <row r="18" spans="1:7" ht="14.25" customHeight="1" x14ac:dyDescent="0.45">
      <c r="A18" s="36" t="s">
        <v>28</v>
      </c>
      <c r="B18" s="41">
        <v>5320</v>
      </c>
      <c r="C18" s="40"/>
      <c r="D18" s="22">
        <f t="shared" si="2"/>
        <v>15670</v>
      </c>
      <c r="E18" s="12">
        <f t="shared" si="0"/>
        <v>1.6629999999999999E-2</v>
      </c>
      <c r="F18" s="13">
        <f t="shared" si="1"/>
        <v>0.43507999999999997</v>
      </c>
    </row>
    <row r="19" spans="1:7" ht="14.25" customHeight="1" x14ac:dyDescent="0.45">
      <c r="A19" s="35" t="s">
        <v>29</v>
      </c>
      <c r="B19" s="41"/>
      <c r="C19" s="40">
        <v>710</v>
      </c>
      <c r="D19" s="22">
        <f t="shared" si="2"/>
        <v>16380</v>
      </c>
      <c r="E19" s="12">
        <f t="shared" si="0"/>
        <v>1.2330000000000001E-2</v>
      </c>
      <c r="F19" s="13">
        <f t="shared" si="1"/>
        <v>0.44740999999999997</v>
      </c>
    </row>
    <row r="20" spans="1:7" ht="14.25" customHeight="1" x14ac:dyDescent="0.45">
      <c r="A20" s="36" t="s">
        <v>30</v>
      </c>
      <c r="B20" s="41">
        <v>1540</v>
      </c>
      <c r="C20" s="40"/>
      <c r="D20" s="22">
        <f t="shared" si="2"/>
        <v>17920</v>
      </c>
      <c r="E20" s="12">
        <f t="shared" si="0"/>
        <v>4.81E-3</v>
      </c>
      <c r="F20" s="13">
        <f t="shared" si="1"/>
        <v>0.45221999999999996</v>
      </c>
    </row>
    <row r="21" spans="1:7" ht="14.25" customHeight="1" x14ac:dyDescent="0.45">
      <c r="A21" s="35" t="s">
        <v>31</v>
      </c>
      <c r="B21" s="41"/>
      <c r="C21" s="40">
        <v>940</v>
      </c>
      <c r="D21" s="22">
        <f t="shared" si="2"/>
        <v>18860</v>
      </c>
      <c r="E21" s="12">
        <f t="shared" si="0"/>
        <v>1.6320000000000001E-2</v>
      </c>
      <c r="F21" s="13">
        <f t="shared" si="1"/>
        <v>0.46853999999999996</v>
      </c>
    </row>
    <row r="22" spans="1:7" ht="14.25" customHeight="1" x14ac:dyDescent="0.45">
      <c r="A22" s="36" t="s">
        <v>32</v>
      </c>
      <c r="B22" s="41">
        <v>790</v>
      </c>
      <c r="C22" s="40"/>
      <c r="D22" s="22">
        <f t="shared" si="2"/>
        <v>19650</v>
      </c>
      <c r="E22" s="12">
        <f t="shared" si="0"/>
        <v>2.47E-3</v>
      </c>
      <c r="F22" s="13">
        <f t="shared" si="1"/>
        <v>0.47100999999999993</v>
      </c>
    </row>
    <row r="23" spans="1:7" ht="14.25" customHeight="1" x14ac:dyDescent="0.45">
      <c r="A23" s="35" t="s">
        <v>33</v>
      </c>
      <c r="B23" s="41"/>
      <c r="C23" s="40">
        <v>500</v>
      </c>
      <c r="D23" s="22">
        <f t="shared" si="2"/>
        <v>20150</v>
      </c>
      <c r="E23" s="12">
        <f t="shared" si="0"/>
        <v>8.6800000000000002E-3</v>
      </c>
      <c r="F23" s="13">
        <f t="shared" si="1"/>
        <v>0.47968999999999995</v>
      </c>
    </row>
    <row r="24" spans="1:7" ht="14.25" customHeight="1" x14ac:dyDescent="0.45">
      <c r="A24" s="36" t="s">
        <v>34</v>
      </c>
      <c r="B24" s="41">
        <v>2290</v>
      </c>
      <c r="C24" s="40"/>
      <c r="D24" s="22">
        <f t="shared" si="2"/>
        <v>22440</v>
      </c>
      <c r="E24" s="12">
        <f t="shared" si="0"/>
        <v>7.1599999999999997E-3</v>
      </c>
      <c r="F24" s="13">
        <f t="shared" si="1"/>
        <v>0.48684999999999995</v>
      </c>
    </row>
    <row r="25" spans="1:7" ht="14.25" customHeight="1" thickBot="1" x14ac:dyDescent="0.5">
      <c r="A25" s="23"/>
      <c r="B25" s="23"/>
      <c r="C25" s="23"/>
      <c r="D25" s="24"/>
      <c r="E25" s="34"/>
      <c r="F25" s="29"/>
      <c r="G25" s="29"/>
    </row>
    <row r="26" spans="1:7" ht="14.25" customHeight="1" thickBot="1" x14ac:dyDescent="0.5">
      <c r="A26" s="25" t="s">
        <v>11</v>
      </c>
      <c r="B26" s="26">
        <f>SUM(B12:B24)</f>
        <v>19510</v>
      </c>
      <c r="C26" s="27">
        <f>SUM(C12:C24)</f>
        <v>2930</v>
      </c>
      <c r="D26" s="28">
        <f>B26+C26</f>
        <v>22440</v>
      </c>
    </row>
    <row r="27" spans="1:7" ht="14.25" customHeight="1" x14ac:dyDescent="0.45">
      <c r="A27" s="29"/>
      <c r="B27" s="29"/>
      <c r="C27" s="29"/>
      <c r="D27" s="29"/>
    </row>
    <row r="28" spans="1:7" ht="14.25" customHeight="1" x14ac:dyDescent="0.45">
      <c r="A28" s="30" t="s">
        <v>12</v>
      </c>
      <c r="B28" s="31">
        <f>B26+C26</f>
        <v>22440</v>
      </c>
      <c r="C28" s="32">
        <f>B28*0.000621371</f>
        <v>13.94356524</v>
      </c>
      <c r="D28" s="29"/>
    </row>
    <row r="29" spans="1:7" ht="14.25" customHeight="1" x14ac:dyDescent="0.45">
      <c r="A29" s="30" t="s">
        <v>13</v>
      </c>
      <c r="B29" s="33">
        <f>COUNT(B12:B24)</f>
        <v>7</v>
      </c>
      <c r="C29" s="29"/>
      <c r="D29" s="29"/>
    </row>
    <row r="30" spans="1:7" ht="14.25" customHeight="1" x14ac:dyDescent="0.45">
      <c r="A30" s="30" t="s">
        <v>14</v>
      </c>
      <c r="B30" s="33">
        <f>COUNT(C12:C24)</f>
        <v>6</v>
      </c>
      <c r="C30" s="29"/>
      <c r="D30" s="29"/>
    </row>
    <row r="31" spans="1:7" ht="18" customHeight="1" x14ac:dyDescent="0.45">
      <c r="A31" s="30" t="s">
        <v>15</v>
      </c>
      <c r="B31" s="34">
        <f>C26/D26</f>
        <v>0.1305704099821747</v>
      </c>
      <c r="C31" s="29"/>
      <c r="D31" s="29"/>
      <c r="E31" s="34"/>
      <c r="F31" s="29"/>
      <c r="G31" s="29"/>
    </row>
    <row r="32" spans="1:7" ht="14.25" customHeight="1" x14ac:dyDescent="0.45">
      <c r="A32" s="34"/>
      <c r="B32" s="29"/>
      <c r="C32" s="29"/>
    </row>
    <row r="33" spans="1:6" ht="14.25" customHeight="1" x14ac:dyDescent="0.45"/>
    <row r="34" spans="1:6" ht="14.25" customHeight="1" x14ac:dyDescent="0.45"/>
    <row r="35" spans="1:6" ht="14.25" customHeight="1" x14ac:dyDescent="0.45"/>
    <row r="36" spans="1:6" ht="14.25" customHeight="1" x14ac:dyDescent="0.45"/>
    <row r="37" spans="1:6" ht="14.25" customHeight="1" x14ac:dyDescent="0.45"/>
    <row r="38" spans="1:6" ht="14.25" customHeight="1" x14ac:dyDescent="0.45">
      <c r="A38" s="34"/>
      <c r="B38" s="29"/>
      <c r="C38" s="29"/>
      <c r="E38" s="34"/>
      <c r="F38" s="29"/>
    </row>
    <row r="39" spans="1:6" ht="14.25" customHeight="1" x14ac:dyDescent="0.45"/>
    <row r="40" spans="1:6" ht="14.25" customHeight="1" x14ac:dyDescent="0.45"/>
    <row r="41" spans="1:6" ht="14.25" customHeight="1" x14ac:dyDescent="0.45"/>
    <row r="42" spans="1:6" ht="14.25" customHeight="1" x14ac:dyDescent="0.45"/>
    <row r="43" spans="1:6" ht="14.25" customHeight="1" x14ac:dyDescent="0.45"/>
    <row r="44" spans="1:6" ht="14.25" customHeight="1" x14ac:dyDescent="0.45">
      <c r="A44" s="34"/>
      <c r="B44" s="29"/>
      <c r="C44" s="29"/>
      <c r="E44" s="34"/>
      <c r="F44" s="29"/>
    </row>
    <row r="45" spans="1:6" ht="14.25" customHeight="1" x14ac:dyDescent="0.45"/>
    <row r="46" spans="1:6" ht="14.25" customHeight="1" x14ac:dyDescent="0.45"/>
    <row r="47" spans="1:6" ht="14.25" customHeight="1" x14ac:dyDescent="0.45">
      <c r="A47" s="30"/>
      <c r="B47" s="33"/>
      <c r="C47" s="29"/>
      <c r="D47" s="29"/>
    </row>
    <row r="48" spans="1:6" ht="13.5" customHeight="1" x14ac:dyDescent="0.45">
      <c r="A48" s="30"/>
      <c r="B48" s="33"/>
      <c r="C48" s="29"/>
      <c r="D48" s="29"/>
    </row>
    <row r="49" spans="1:4" ht="14.25" x14ac:dyDescent="0.45">
      <c r="A49" s="30"/>
      <c r="B49" s="34"/>
      <c r="C49" s="29"/>
      <c r="D49" s="29"/>
    </row>
  </sheetData>
  <sheetProtection sheet="1" formatCells="0"/>
  <mergeCells count="7">
    <mergeCell ref="A5:A7"/>
    <mergeCell ref="E9:F9"/>
    <mergeCell ref="C5:C6"/>
    <mergeCell ref="E5:E6"/>
    <mergeCell ref="B7:C7"/>
    <mergeCell ref="D7:E7"/>
    <mergeCell ref="F5:F7"/>
  </mergeCells>
  <conditionalFormatting sqref="A12:C24">
    <cfRule type="expression" dxfId="2" priority="1" stopIfTrue="1">
      <formula>$A$9</formula>
    </cfRule>
  </conditionalFormatting>
  <conditionalFormatting sqref="D12:D24">
    <cfRule type="expression" dxfId="1" priority="2">
      <formula>$A$9</formula>
    </cfRule>
  </conditionalFormatting>
  <conditionalFormatting sqref="E12:F31">
    <cfRule type="expression" dxfId="0" priority="6">
      <formula>$A$12</formula>
    </cfRule>
  </conditionalFormatting>
  <pageMargins left="0.29527559055118113" right="0.29527559055118113" top="0.39370078740157483" bottom="0.39370078740157483" header="0.11811023622047245" footer="0.11811023622047245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FA6DC043B02449E4F48293AB1E9A8" ma:contentTypeVersion="13" ma:contentTypeDescription="Ein neues Dokument erstellen." ma:contentTypeScope="" ma:versionID="21103899b5d5dd0e6c4107b038c6d75d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5c067b8a1f4387c2fa8bc76409f225c9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BE352-E351-4458-9688-194132957E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345ad00-144c-4f0b-acf3-2e2a2b42a438"/>
    <ds:schemaRef ds:uri="051b15b9-28a5-4fa3-9e01-23fa4f0eb8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2C22A6-2043-4929-A87C-EAC9AF9572F0}"/>
</file>

<file path=customXml/itemProps3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SPRINT ORCAS ISLAND</vt:lpstr>
      <vt:lpstr>'SPRINT ORCAS ISLAND'!Druckbereich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2024-10-31T15:56:52Z</cp:lastPrinted>
  <dcterms:created xsi:type="dcterms:W3CDTF">2024-10-30T16:10:49Z</dcterms:created>
  <dcterms:modified xsi:type="dcterms:W3CDTF">2024-11-27T08:33:40Z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